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5970" tabRatio="601" activeTab="0"/>
  </bookViews>
  <sheets>
    <sheet name="255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<sst xmlns="http://schemas.openxmlformats.org/spreadsheetml/2006/main" count="35" uniqueCount="25">
  <si>
    <t>เงินรับ</t>
  </si>
  <si>
    <t>เงินจ่าย</t>
  </si>
  <si>
    <t>เงินสด</t>
  </si>
  <si>
    <t xml:space="preserve">   เลขที่  301-2-52770-4</t>
  </si>
  <si>
    <t>เงินฝากธนาคาร ธกส.(ออมทรัพย์)</t>
  </si>
  <si>
    <t>เงินฝากธนาคาร ธกส.(กระแสรายวัน)</t>
  </si>
  <si>
    <t xml:space="preserve">   เลขที่  301-2-58079-2</t>
  </si>
  <si>
    <t xml:space="preserve">   เลขที่  301-2-59366-2</t>
  </si>
  <si>
    <t xml:space="preserve">   เลขที่  301-5-00026-2</t>
  </si>
  <si>
    <t xml:space="preserve">   เลขที่  301-5-00245-0</t>
  </si>
  <si>
    <t>เงินลูกหนี้-เจ้าหนี้</t>
  </si>
  <si>
    <t>เงินรายจ่ายตามงบประมาณ</t>
  </si>
  <si>
    <t>เงินรับจริงตามงบประมาณ</t>
  </si>
  <si>
    <t>องค์การบริหารส่วนตำบลแม่จัน</t>
  </si>
  <si>
    <t>อำเภอแม่จัน  จังหวัดเชียงราย</t>
  </si>
  <si>
    <t>งบเงินรับ - จ่าย    ประจำปี 2551</t>
  </si>
  <si>
    <t>เงินคงเหลือเมื่อวันที่ 1 ตุลาคม 2550</t>
  </si>
  <si>
    <t>เงินคงเหลือเมื่อวันที่ 30 กันยายน 2551</t>
  </si>
  <si>
    <t>เงินฝากธนาคารกรุงไทย (ออมทรัพย์)</t>
  </si>
  <si>
    <t xml:space="preserve">   เลขที่  535-0-12705-5</t>
  </si>
  <si>
    <t>เงินฝากธนาคารกรุงไทย (กระแสรายวัน)</t>
  </si>
  <si>
    <t xml:space="preserve">   เลขที่  535-6-00958-5</t>
  </si>
  <si>
    <t>เงินฝากธนาคารกรุงไทย (ฝากประจำ)</t>
  </si>
  <si>
    <t xml:space="preserve">   เลขที่  535-2-02707-4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</si>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</sst>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4"/>
      <name val="Cordia New"/>
      <family val="0"/>
    </font>
    <font>
      <b/>
      <u val="single"/>
      <sz val="14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sz val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43" fontId="0" fillId="0" borderId="14" xfId="36" applyFont="1" applyBorder="1" applyAlignment="1">
      <alignment/>
    </xf>
    <xf numFmtId="43" fontId="0" fillId="0" borderId="16" xfId="36" applyFont="1" applyBorder="1" applyAlignment="1">
      <alignment/>
    </xf>
    <xf numFmtId="43" fontId="0" fillId="0" borderId="19" xfId="36" applyFont="1" applyBorder="1" applyAlignment="1">
      <alignment/>
    </xf>
    <xf numFmtId="43" fontId="0" fillId="0" borderId="20" xfId="36" applyFont="1" applyBorder="1" applyAlignment="1">
      <alignment/>
    </xf>
    <xf numFmtId="43" fontId="0" fillId="0" borderId="21" xfId="36" applyFont="1" applyBorder="1" applyAlignment="1">
      <alignment/>
    </xf>
    <xf numFmtId="43" fontId="0" fillId="0" borderId="22" xfId="36" applyFont="1" applyBorder="1" applyAlignment="1">
      <alignment/>
    </xf>
    <xf numFmtId="43" fontId="0" fillId="0" borderId="23" xfId="36" applyFont="1" applyBorder="1" applyAlignment="1">
      <alignment/>
    </xf>
    <xf numFmtId="43" fontId="0" fillId="0" borderId="24" xfId="36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3" fontId="0" fillId="0" borderId="28" xfId="36" applyFont="1" applyBorder="1" applyAlignment="1">
      <alignment/>
    </xf>
    <xf numFmtId="43" fontId="0" fillId="0" borderId="29" xfId="36" applyFont="1" applyBorder="1" applyAlignment="1">
      <alignment/>
    </xf>
    <xf numFmtId="43" fontId="0" fillId="0" borderId="30" xfId="36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43" fontId="0" fillId="0" borderId="36" xfId="36" applyFont="1" applyBorder="1" applyAlignment="1">
      <alignment/>
    </xf>
    <xf numFmtId="0" fontId="0" fillId="0" borderId="20" xfId="0" applyBorder="1" applyAlignment="1">
      <alignment/>
    </xf>
    <xf numFmtId="43" fontId="3" fillId="0" borderId="37" xfId="36" applyFont="1" applyBorder="1" applyAlignment="1">
      <alignment/>
    </xf>
    <xf numFmtId="43" fontId="3" fillId="0" borderId="38" xfId="36" applyFont="1" applyBorder="1" applyAlignment="1">
      <alignment/>
    </xf>
    <xf numFmtId="0" fontId="0" fillId="0" borderId="39" xfId="0" applyBorder="1" applyAlignment="1">
      <alignment/>
    </xf>
    <xf numFmtId="43" fontId="0" fillId="0" borderId="40" xfId="36" applyFont="1" applyBorder="1" applyAlignment="1">
      <alignment/>
    </xf>
    <xf numFmtId="43" fontId="0" fillId="0" borderId="39" xfId="36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36" applyFont="1" applyAlignment="1">
      <alignment/>
    </xf>
    <xf numFmtId="2" fontId="0" fillId="0" borderId="19" xfId="0" applyNumberFormat="1" applyBorder="1" applyAlignment="1">
      <alignment/>
    </xf>
    <xf numFmtId="12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3" fontId="0" fillId="0" borderId="28" xfId="36" applyFont="1" applyBorder="1" applyAlignment="1">
      <alignment/>
    </xf>
    <xf numFmtId="43" fontId="0" fillId="0" borderId="28" xfId="36" applyFont="1" applyFill="1" applyBorder="1" applyAlignment="1">
      <alignment/>
    </xf>
    <xf numFmtId="43" fontId="0" fillId="0" borderId="16" xfId="36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3591;&#3610;&#3648;&#3591;&#3636;&#3609;&#3621;&#3641;&#3585;&#3627;&#3609;&#3637;&#3657;-&#3648;&#3592;&#3657;&#3634;&#3627;&#3609;&#3637;&#3657;%2025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19;&#3634;&#3618;&#3619;&#3633;&#3610;%20-%20&#3592;&#3656;&#3634;&#3618;&#3605;&#3634;&#3617;&#3591;&#3610;&#3611;&#3619;&#3632;&#3617;&#3634;&#3603;%20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เงินลูกหนี้เจ้าหนี้ ปี48"/>
      <sheetName val="เงินอุดหนุน ปี49"/>
      <sheetName val="เงินอุดหนุน ปี49.1"/>
      <sheetName val="งบเงินลูกหนี้เจ้าหนี้ ปี49"/>
      <sheetName val="งบเงินลูกหนี้เจ้าหนี้ ปี50"/>
      <sheetName val="งบเงินลูกหนี้เจ้าหนี้ ปี51"/>
    </sheetNames>
    <sheetDataSet>
      <sheetData sheetId="5">
        <row r="26">
          <cell r="D26">
            <v>2891957.8099999996</v>
          </cell>
          <cell r="E26">
            <v>9305600.3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51"/>
      <sheetName val="2551 (2)"/>
      <sheetName val="ปี 48"/>
    </sheetNames>
    <sheetDataSet>
      <sheetData sheetId="1">
        <row r="21">
          <cell r="C21">
            <v>18557348.95</v>
          </cell>
        </row>
        <row r="39">
          <cell r="C39">
            <v>14336738.700000001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8"/>
  <sheetViews>
    <sheetView tabSelected="1" zoomScalePageLayoutView="0" workbookViewId="0" topLeftCell="A13">
      <selection activeCell="B18" sqref="B18"/>
    </sheetView>
  </sheetViews>
  <sheetFormatPr defaultColWidth="9.140625" defaultRowHeight="21.75"/>
  <cols>
    <col min="1" max="1" width="35.7109375" style="0" customWidth="1"/>
    <col min="2" max="2" width="14.28125" style="0" customWidth="1"/>
    <col min="3" max="3" width="17.00390625" style="0" customWidth="1"/>
    <col min="4" max="4" width="35.7109375" style="0" customWidth="1"/>
    <col min="5" max="5" width="14.28125" style="0" customWidth="1"/>
    <col min="6" max="6" width="17.00390625" style="0" customWidth="1"/>
    <col min="8" max="8" width="13.57421875" style="40" bestFit="1" customWidth="1"/>
  </cols>
  <sheetData>
    <row r="1" spans="1:7" ht="21.75">
      <c r="A1" s="47" t="s">
        <v>13</v>
      </c>
      <c r="B1" s="47"/>
      <c r="C1" s="47"/>
      <c r="D1" s="47"/>
      <c r="E1" s="47"/>
      <c r="F1" s="47"/>
      <c r="G1" s="47"/>
    </row>
    <row r="2" spans="1:7" ht="21.75">
      <c r="A2" s="47" t="s">
        <v>14</v>
      </c>
      <c r="B2" s="47"/>
      <c r="C2" s="47"/>
      <c r="D2" s="47"/>
      <c r="E2" s="47"/>
      <c r="F2" s="47"/>
      <c r="G2" s="47"/>
    </row>
    <row r="3" spans="1:7" ht="21.75">
      <c r="A3" s="47" t="s">
        <v>15</v>
      </c>
      <c r="B3" s="47"/>
      <c r="C3" s="47"/>
      <c r="D3" s="47"/>
      <c r="E3" s="47"/>
      <c r="F3" s="47"/>
      <c r="G3" s="47"/>
    </row>
    <row r="4" spans="1:7" ht="21.75">
      <c r="A4" s="48"/>
      <c r="B4" s="48"/>
      <c r="C4" s="48"/>
      <c r="D4" s="48"/>
      <c r="E4" s="48"/>
      <c r="F4" s="48"/>
      <c r="G4" s="48"/>
    </row>
    <row r="5" spans="1:7" ht="21.75">
      <c r="A5" s="1" t="s">
        <v>0</v>
      </c>
      <c r="B5" s="28"/>
      <c r="C5" s="3"/>
      <c r="D5" s="27" t="s">
        <v>1</v>
      </c>
      <c r="E5" s="28"/>
      <c r="F5" s="36"/>
      <c r="G5" s="2"/>
    </row>
    <row r="6" spans="1:7" ht="21.75">
      <c r="A6" s="9" t="s">
        <v>16</v>
      </c>
      <c r="B6" s="29"/>
      <c r="C6" s="4"/>
      <c r="D6" s="26" t="s">
        <v>10</v>
      </c>
      <c r="E6" s="14">
        <f>+'[1]งบเงินลูกหนี้เจ้าหนี้ ปี51'!$E$26</f>
        <v>9305600.3</v>
      </c>
      <c r="F6" s="12"/>
      <c r="G6" s="2"/>
    </row>
    <row r="7" spans="1:7" ht="21.75">
      <c r="A7" s="22" t="s">
        <v>2</v>
      </c>
      <c r="B7" s="41">
        <v>490</v>
      </c>
      <c r="C7" s="33"/>
      <c r="D7" s="10" t="s">
        <v>11</v>
      </c>
      <c r="E7" s="45">
        <f>+'[2]2551 (2)'!$C$39+1000</f>
        <v>14337738.700000001</v>
      </c>
      <c r="F7" s="37"/>
      <c r="G7" s="2"/>
    </row>
    <row r="8" spans="1:8" ht="21.75">
      <c r="A8" s="6" t="s">
        <v>4</v>
      </c>
      <c r="B8" s="5"/>
      <c r="C8" s="7"/>
      <c r="D8" s="10"/>
      <c r="E8" s="24">
        <f>SUM(E6:E7)</f>
        <v>23643339</v>
      </c>
      <c r="F8" s="24">
        <f>$E$8</f>
        <v>23643339</v>
      </c>
      <c r="G8" s="2"/>
      <c r="H8" s="40">
        <v>220</v>
      </c>
    </row>
    <row r="9" spans="1:8" ht="21.75">
      <c r="A9" s="6" t="s">
        <v>3</v>
      </c>
      <c r="B9" s="12">
        <v>26782776.35</v>
      </c>
      <c r="C9" s="13"/>
      <c r="D9" s="11" t="s">
        <v>17</v>
      </c>
      <c r="E9" s="14"/>
      <c r="F9" s="38"/>
      <c r="G9" s="2"/>
      <c r="H9" s="40">
        <v>15330117.47</v>
      </c>
    </row>
    <row r="10" spans="1:8" ht="21.75">
      <c r="A10" s="6" t="s">
        <v>6</v>
      </c>
      <c r="B10" s="12">
        <v>323503.08</v>
      </c>
      <c r="C10" s="13"/>
      <c r="D10" s="10" t="s">
        <v>2</v>
      </c>
      <c r="E10" s="12">
        <v>220</v>
      </c>
      <c r="F10" s="14"/>
      <c r="G10" s="2"/>
      <c r="H10" s="40">
        <v>225094</v>
      </c>
    </row>
    <row r="11" spans="1:7" ht="21.75">
      <c r="A11" s="6" t="s">
        <v>7</v>
      </c>
      <c r="B11" s="12"/>
      <c r="C11" s="13"/>
      <c r="D11" s="10" t="s">
        <v>4</v>
      </c>
      <c r="E11" s="12"/>
      <c r="F11" s="12"/>
      <c r="G11" s="2"/>
    </row>
    <row r="12" spans="1:7" ht="21.75">
      <c r="A12" s="6" t="s">
        <v>5</v>
      </c>
      <c r="B12" s="12"/>
      <c r="C12" s="13"/>
      <c r="D12" s="10" t="s">
        <v>3</v>
      </c>
      <c r="E12" s="12">
        <v>15330117.47</v>
      </c>
      <c r="F12" s="12"/>
      <c r="G12" s="2"/>
    </row>
    <row r="13" spans="1:7" ht="21.75">
      <c r="A13" s="6" t="s">
        <v>8</v>
      </c>
      <c r="B13" s="12">
        <v>0</v>
      </c>
      <c r="C13" s="13"/>
      <c r="D13" s="10" t="s">
        <v>6</v>
      </c>
      <c r="E13" s="12">
        <v>225094.96</v>
      </c>
      <c r="F13" s="12"/>
      <c r="G13" s="2"/>
    </row>
    <row r="14" spans="1:7" ht="21.75">
      <c r="A14" s="6" t="s">
        <v>9</v>
      </c>
      <c r="B14" s="12">
        <v>0</v>
      </c>
      <c r="C14" s="19"/>
      <c r="D14" s="10" t="s">
        <v>18</v>
      </c>
      <c r="E14" s="12"/>
      <c r="F14" s="12"/>
      <c r="G14" s="2"/>
    </row>
    <row r="15" spans="1:7" ht="21.75">
      <c r="A15" s="6"/>
      <c r="B15" s="23"/>
      <c r="C15" s="19"/>
      <c r="D15" s="10" t="s">
        <v>19</v>
      </c>
      <c r="E15" s="12">
        <v>4517543.91</v>
      </c>
      <c r="F15" s="12"/>
      <c r="G15" s="2"/>
    </row>
    <row r="16" spans="1:7" ht="21.75">
      <c r="A16" s="6"/>
      <c r="B16" s="23"/>
      <c r="C16" s="19"/>
      <c r="D16" s="10" t="s">
        <v>5</v>
      </c>
      <c r="E16" s="12"/>
      <c r="F16" s="12"/>
      <c r="G16" s="2"/>
    </row>
    <row r="17" spans="1:7" ht="21.75">
      <c r="A17" s="6"/>
      <c r="B17" s="23"/>
      <c r="C17" s="19"/>
      <c r="D17" s="10" t="s">
        <v>8</v>
      </c>
      <c r="E17" s="12">
        <v>0</v>
      </c>
      <c r="F17" s="12"/>
      <c r="G17" s="2"/>
    </row>
    <row r="18" spans="1:7" ht="21.75">
      <c r="A18" s="6"/>
      <c r="B18" s="23"/>
      <c r="C18" s="19"/>
      <c r="D18" s="10" t="s">
        <v>9</v>
      </c>
      <c r="E18" s="12">
        <v>0</v>
      </c>
      <c r="F18" s="12"/>
      <c r="G18" s="2"/>
    </row>
    <row r="19" spans="1:7" ht="21.75">
      <c r="A19" s="6"/>
      <c r="B19" s="23"/>
      <c r="C19" s="19"/>
      <c r="D19" s="10" t="s">
        <v>20</v>
      </c>
      <c r="E19" s="12"/>
      <c r="F19" s="12"/>
      <c r="G19" s="2"/>
    </row>
    <row r="20" spans="1:7" ht="21.75">
      <c r="A20" s="5"/>
      <c r="B20" s="23"/>
      <c r="C20" s="19"/>
      <c r="D20" s="10" t="s">
        <v>21</v>
      </c>
      <c r="E20" s="12">
        <v>0</v>
      </c>
      <c r="F20" s="12"/>
      <c r="G20" s="2"/>
    </row>
    <row r="21" spans="1:7" ht="21.75">
      <c r="A21" s="6"/>
      <c r="B21" s="24">
        <f>SUM(B7:B20)</f>
        <v>27106769.43</v>
      </c>
      <c r="C21" s="32">
        <f>$B$21</f>
        <v>27106769.43</v>
      </c>
      <c r="D21" s="10" t="s">
        <v>22</v>
      </c>
      <c r="E21" s="12"/>
      <c r="F21" s="12"/>
      <c r="G21" s="2"/>
    </row>
    <row r="22" spans="1:7" ht="21.75">
      <c r="A22" s="6"/>
      <c r="B22" s="16"/>
      <c r="C22" s="15"/>
      <c r="D22" s="10" t="s">
        <v>23</v>
      </c>
      <c r="E22" s="12">
        <v>4839760.85</v>
      </c>
      <c r="F22" s="12"/>
      <c r="G22" s="2"/>
    </row>
    <row r="23" spans="1:7" ht="21.75">
      <c r="A23" s="6" t="s">
        <v>12</v>
      </c>
      <c r="B23" s="17"/>
      <c r="C23" s="46">
        <f>+'[2]2551 (2)'!$C$21</f>
        <v>18557348.95</v>
      </c>
      <c r="D23" s="43" t="s">
        <v>24</v>
      </c>
      <c r="E23" s="44" t="s">
        <v>24</v>
      </c>
      <c r="F23" s="37"/>
      <c r="G23" s="2"/>
    </row>
    <row r="24" spans="1:8" ht="21.75">
      <c r="A24" s="6" t="s">
        <v>10</v>
      </c>
      <c r="B24" s="17"/>
      <c r="C24" s="19">
        <f>+'[1]งบเงินลูกหนี้เจ้าหนี้ ปี51'!$D$26</f>
        <v>2891957.8099999996</v>
      </c>
      <c r="D24" s="21"/>
      <c r="E24" s="24">
        <f>SUM(E10:E23)</f>
        <v>24912737.190000005</v>
      </c>
      <c r="F24" s="24">
        <f>$E$24</f>
        <v>24912737.190000005</v>
      </c>
      <c r="G24" s="2"/>
      <c r="H24" s="40">
        <v>24916416.19</v>
      </c>
    </row>
    <row r="25" spans="1:8" ht="27.75" customHeight="1" thickBot="1">
      <c r="A25" s="8"/>
      <c r="B25" s="18"/>
      <c r="C25" s="34">
        <f>SUM(C21:C24)</f>
        <v>48556076.19</v>
      </c>
      <c r="D25" s="20"/>
      <c r="E25" s="25"/>
      <c r="F25" s="35">
        <f>SUM(F8:F24)</f>
        <v>48556076.190000005</v>
      </c>
      <c r="G25" s="2"/>
      <c r="H25" s="40">
        <f>+E24-H24</f>
        <v>-3678.9999999962747</v>
      </c>
    </row>
    <row r="26" spans="4:7" ht="22.5" thickTop="1">
      <c r="D26" s="39">
        <f>C25-F25</f>
        <v>0</v>
      </c>
      <c r="F26" s="31"/>
      <c r="G26" s="30"/>
    </row>
    <row r="27" spans="2:7" ht="21.75">
      <c r="B27" s="39"/>
      <c r="D27" s="42" t="s">
        <v>24</v>
      </c>
      <c r="F27" s="30"/>
      <c r="G27" s="30"/>
    </row>
    <row r="28" spans="6:7" ht="21.75">
      <c r="F28" s="30"/>
      <c r="G28" s="30"/>
    </row>
  </sheetData>
  <sheetProtection/>
  <mergeCells count="4">
    <mergeCell ref="A1:G1"/>
    <mergeCell ref="A2:G2"/>
    <mergeCell ref="A3:G3"/>
    <mergeCell ref="A4:G4"/>
  </mergeCells>
  <printOptions/>
  <pageMargins left="0.83" right="0.7480314960629921" top="0.52" bottom="0.16" header="0.511811023622047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</dc:creator>
  <cp:keywords/>
  <dc:description/>
  <cp:lastModifiedBy>MoZarD</cp:lastModifiedBy>
  <cp:lastPrinted>2008-12-30T05:58:34Z</cp:lastPrinted>
  <dcterms:created xsi:type="dcterms:W3CDTF">2005-11-21T04:22:27Z</dcterms:created>
  <dcterms:modified xsi:type="dcterms:W3CDTF">2008-12-30T05:59:10Z</dcterms:modified>
  <cp:category/>
  <cp:version/>
  <cp:contentType/>
  <cp:contentStatus/>
</cp:coreProperties>
</file>